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mc-my.sharepoint-mil.us/personal/jacob_rowell_usmc_mil/Documents/ASO/MISHAP Plan/"/>
    </mc:Choice>
  </mc:AlternateContent>
  <xr:revisionPtr revIDLastSave="31" documentId="11_41A52ADA54DBBC2FC26C7053A35B86AA62199A70" xr6:coauthVersionLast="47" xr6:coauthVersionMax="47" xr10:uidLastSave="{5646BDC0-BD22-4B15-839B-32306DDADE6B}"/>
  <bookViews>
    <workbookView xWindow="-110" yWindow="30" windowWidth="19420" windowHeight="10160" activeTab="3" xr2:uid="{00000000-000D-0000-FFFF-FFFF00000000}"/>
  </bookViews>
  <sheets>
    <sheet name="1. Destroyed Parts" sheetId="4" r:id="rId1"/>
    <sheet name="2. Repairable Parts" sheetId="2" r:id="rId2"/>
    <sheet name="3. Labor Charges" sheetId="3" r:id="rId3"/>
    <sheet name="BLUF Total Cost Sheet" sheetId="5" r:id="rId4"/>
  </sheets>
  <definedNames>
    <definedName name="_xlnm.Print_Area" localSheetId="0">'1. Destroyed Parts'!$A$1:$I$51</definedName>
    <definedName name="_xlnm.Print_Area" localSheetId="3">'BLUF Total Cost Sheet'!$A$1:$K$23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B11" i="5" s="1"/>
  <c r="B8" i="5"/>
  <c r="B7" i="5"/>
  <c r="C17" i="3"/>
  <c r="D17" i="3" s="1"/>
  <c r="C16" i="3"/>
  <c r="D16" i="3" s="1"/>
  <c r="D19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D11" i="3" s="1"/>
  <c r="G31" i="2"/>
  <c r="G30" i="2"/>
  <c r="H30" i="2" s="1"/>
  <c r="G29" i="2"/>
  <c r="H29" i="2" s="1"/>
  <c r="G28" i="2"/>
  <c r="H28" i="2" s="1"/>
  <c r="G27" i="2"/>
  <c r="G26" i="2"/>
  <c r="G25" i="2"/>
  <c r="G24" i="2"/>
  <c r="H24" i="2" s="1"/>
  <c r="G23" i="2"/>
  <c r="G22" i="2"/>
  <c r="G21" i="2"/>
  <c r="H31" i="2"/>
  <c r="H27" i="2"/>
  <c r="H26" i="2"/>
  <c r="H25" i="2"/>
  <c r="H23" i="2"/>
  <c r="H22" i="2"/>
  <c r="H21" i="2"/>
  <c r="G18" i="2"/>
  <c r="H18" i="2"/>
  <c r="G17" i="2"/>
  <c r="H17" i="2" s="1"/>
  <c r="G16" i="2"/>
  <c r="H16" i="2"/>
  <c r="G15" i="2"/>
  <c r="H15" i="2" s="1"/>
  <c r="G14" i="2"/>
  <c r="H14" i="2"/>
  <c r="G13" i="2"/>
  <c r="H13" i="2" s="1"/>
  <c r="G12" i="2"/>
  <c r="H12" i="2"/>
  <c r="G11" i="2"/>
  <c r="H11" i="2" s="1"/>
  <c r="G10" i="2"/>
  <c r="H10" i="2"/>
  <c r="G9" i="2"/>
  <c r="H9" i="2" s="1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2" i="4" s="1"/>
  <c r="B6" i="5" s="1"/>
  <c r="G9" i="4"/>
  <c r="G8" i="4"/>
  <c r="G7" i="4"/>
  <c r="G6" i="4"/>
  <c r="H3" i="2" l="1"/>
</calcChain>
</file>

<file path=xl/sharedStrings.xml><?xml version="1.0" encoding="utf-8"?>
<sst xmlns="http://schemas.openxmlformats.org/spreadsheetml/2006/main" count="90" uniqueCount="56">
  <si>
    <t>NIN</t>
  </si>
  <si>
    <t>15% of initial Cost Of repairables</t>
  </si>
  <si>
    <t xml:space="preserve">Total Cost </t>
  </si>
  <si>
    <t>Part Number</t>
  </si>
  <si>
    <t>Repairables</t>
  </si>
  <si>
    <t>Total</t>
  </si>
  <si>
    <t>Consumables</t>
  </si>
  <si>
    <t>Number of Maintainers</t>
  </si>
  <si>
    <t>Depot Level Labor Charges</t>
  </si>
  <si>
    <t xml:space="preserve">Total Repairables </t>
  </si>
  <si>
    <t>Total "O" level manhour est.</t>
  </si>
  <si>
    <t xml:space="preserve">Total "D" Level Manhours est  </t>
  </si>
  <si>
    <t>Class A Mishap</t>
  </si>
  <si>
    <t>Class B Mishap</t>
  </si>
  <si>
    <t>Class C Mishap</t>
  </si>
  <si>
    <t>← This color indicates mishap class and total cost.</t>
  </si>
  <si>
    <t>Mishap Classes ($ only)</t>
  </si>
  <si>
    <r>
      <t>Engine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Cost</t>
    </r>
    <r>
      <rPr>
        <sz val="12"/>
        <rFont val="Times New Roman"/>
        <family val="1"/>
      </rPr>
      <t xml:space="preserve"> (if Applicable)</t>
    </r>
  </si>
  <si>
    <t>Instructions: Fill in blue items in tabs 1, 2, &amp; 3. (engine cost if applicable) Below figures will autopopulate.</t>
  </si>
  <si>
    <t>Using $24 dollars per Man hour IAW 3750.6S</t>
  </si>
  <si>
    <t>Using $75 dollars per Man hour IAW 3750.6S</t>
  </si>
  <si>
    <t>(using 15% of intial Cost IAW 3750.6S)</t>
  </si>
  <si>
    <t>Nomenclature</t>
  </si>
  <si>
    <t>Price</t>
  </si>
  <si>
    <t>Quantity</t>
  </si>
  <si>
    <t>Cost</t>
  </si>
  <si>
    <t>Include time spent removing/replacing damaged part</t>
  </si>
  <si>
    <t>*15% is an estimate of cost IF ITEM IS REPAIRABLE (if lost/damaged beyond repair include as "consumable")</t>
  </si>
  <si>
    <t>AIRCRAFT 10 (BuNo 168338)</t>
  </si>
  <si>
    <t>AIRCRAFT 13 (BuNo 168236)</t>
  </si>
  <si>
    <t>Price (single)</t>
  </si>
  <si>
    <t>Price (total)</t>
  </si>
  <si>
    <t>Notes</t>
  </si>
  <si>
    <t>O-Level / I-Level Labor Charges</t>
  </si>
  <si>
    <t>Elapsed Maintenance time</t>
  </si>
  <si>
    <t xml:space="preserve">Man hours </t>
  </si>
  <si>
    <t>Drivetrain Inspection</t>
  </si>
  <si>
    <t>Blade Removal (4 blades)</t>
  </si>
  <si>
    <t>Hub Removal (Aircraft 10)</t>
  </si>
  <si>
    <t>*Expected I-Level Hub Repair</t>
  </si>
  <si>
    <t>*Expected Hub Replacement</t>
  </si>
  <si>
    <t>*Expected Blade Replacement</t>
  </si>
  <si>
    <t>Blade Repair x 4 (Composite)</t>
  </si>
  <si>
    <t>Blade Paint/finishing x 4</t>
  </si>
  <si>
    <t xml:space="preserve"> </t>
  </si>
  <si>
    <t>AIRCRAFT # (BUNO)</t>
  </si>
  <si>
    <t xml:space="preserve">Total Destroyed price </t>
  </si>
  <si>
    <t>(Destroyed+Repairables+O level MHRS+D level MHRS)</t>
  </si>
  <si>
    <t>*  Destroyed parts - full cost to replace.  Repairable parts - 15% of the cost of a new part (not turn-in).  P &amp; E cost supercedes all.</t>
  </si>
  <si>
    <t>≥ $2,500,000.00</t>
  </si>
  <si>
    <t>≥$600,000.00 - $2,499.999.99</t>
  </si>
  <si>
    <t>≥$60,000.00 - $599,999.99</t>
  </si>
  <si>
    <t>Class D Mishap</t>
  </si>
  <si>
    <t>≥$25,000.00 - $59,999.99</t>
  </si>
  <si>
    <t>&lt;$24,999.99</t>
  </si>
  <si>
    <t>Class E Mishap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</si>
</sst>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3" xfId="0" applyBorder="1" applyAlignment="1"/>
    <xf numFmtId="0" fontId="8" fillId="0" borderId="3" xfId="0" applyFont="1" applyBorder="1" applyAlignment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4" fontId="3" fillId="0" borderId="1" xfId="0" applyNumberFormat="1" applyFont="1" applyBorder="1" applyAlignment="1">
      <alignment horizontal="right"/>
    </xf>
    <xf numFmtId="44" fontId="0" fillId="0" borderId="0" xfId="0" applyNumberForma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9" fillId="0" borderId="1" xfId="0" quotePrefix="1" applyNumberFormat="1" applyFont="1" applyBorder="1" applyAlignment="1">
      <alignment horizontal="right"/>
    </xf>
    <xf numFmtId="164" fontId="9" fillId="7" borderId="1" xfId="0" applyNumberFormat="1" applyFont="1" applyFill="1" applyBorder="1" applyAlignment="1">
      <alignment horizontal="right"/>
    </xf>
    <xf numFmtId="0" fontId="2" fillId="0" borderId="4" xfId="0" applyFont="1" applyBorder="1"/>
    <xf numFmtId="44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4" fontId="0" fillId="0" borderId="6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44" fontId="3" fillId="8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44" fontId="3" fillId="9" borderId="1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4" xfId="0" applyBorder="1"/>
    <xf numFmtId="4" fontId="2" fillId="0" borderId="9" xfId="0" applyNumberFormat="1" applyFont="1" applyFill="1" applyBorder="1" applyAlignment="1">
      <alignment horizontal="center"/>
    </xf>
    <xf numFmtId="0" fontId="0" fillId="0" borderId="9" xfId="0" applyBorder="1"/>
    <xf numFmtId="0" fontId="2" fillId="0" borderId="7" xfId="0" applyFont="1" applyBorder="1"/>
    <xf numFmtId="44" fontId="2" fillId="0" borderId="8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4" fontId="2" fillId="0" borderId="14" xfId="0" applyNumberFormat="1" applyFont="1" applyBorder="1" applyAlignment="1">
      <alignment horizontal="center"/>
    </xf>
    <xf numFmtId="0" fontId="3" fillId="9" borderId="13" xfId="0" applyFont="1" applyFill="1" applyBorder="1"/>
    <xf numFmtId="44" fontId="3" fillId="0" borderId="14" xfId="0" applyNumberFormat="1" applyFont="1" applyBorder="1" applyAlignment="1">
      <alignment horizontal="right"/>
    </xf>
    <xf numFmtId="0" fontId="3" fillId="0" borderId="13" xfId="0" applyFont="1" applyFill="1" applyBorder="1"/>
    <xf numFmtId="0" fontId="3" fillId="8" borderId="13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44" fontId="3" fillId="0" borderId="16" xfId="0" applyNumberFormat="1" applyFont="1" applyFill="1" applyBorder="1" applyAlignment="1">
      <alignment horizontal="right"/>
    </xf>
    <xf numFmtId="44" fontId="3" fillId="0" borderId="1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4" fontId="3" fillId="0" borderId="14" xfId="0" applyNumberFormat="1" applyFont="1" applyFill="1" applyBorder="1" applyAlignment="1">
      <alignment horizontal="right"/>
    </xf>
    <xf numFmtId="44" fontId="3" fillId="9" borderId="14" xfId="0" applyNumberFormat="1" applyFont="1" applyFill="1" applyBorder="1" applyAlignment="1">
      <alignment horizontal="right"/>
    </xf>
    <xf numFmtId="44" fontId="3" fillId="8" borderId="14" xfId="0" applyNumberFormat="1" applyFont="1" applyFill="1" applyBorder="1" applyAlignment="1">
      <alignment horizontal="right"/>
    </xf>
    <xf numFmtId="44" fontId="3" fillId="0" borderId="17" xfId="0" applyNumberFormat="1" applyFont="1" applyFill="1" applyBorder="1" applyAlignment="1">
      <alignment horizontal="right"/>
    </xf>
    <xf numFmtId="4" fontId="2" fillId="0" borderId="18" xfId="0" applyNumberFormat="1" applyFont="1" applyBorder="1" applyAlignment="1">
      <alignment horizontal="center"/>
    </xf>
    <xf numFmtId="44" fontId="3" fillId="0" borderId="18" xfId="0" applyNumberFormat="1" applyFont="1" applyBorder="1" applyAlignment="1">
      <alignment horizontal="right"/>
    </xf>
    <xf numFmtId="44" fontId="3" fillId="9" borderId="18" xfId="0" applyNumberFormat="1" applyFont="1" applyFill="1" applyBorder="1" applyAlignment="1">
      <alignment horizontal="right"/>
    </xf>
    <xf numFmtId="44" fontId="3" fillId="0" borderId="18" xfId="0" applyNumberFormat="1" applyFont="1" applyFill="1" applyBorder="1" applyAlignment="1">
      <alignment horizontal="right"/>
    </xf>
    <xf numFmtId="44" fontId="3" fillId="8" borderId="18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10" borderId="13" xfId="0" applyFont="1" applyFill="1" applyBorder="1"/>
    <xf numFmtId="0" fontId="3" fillId="10" borderId="1" xfId="0" applyFont="1" applyFill="1" applyBorder="1" applyAlignment="1">
      <alignment horizontal="center"/>
    </xf>
    <xf numFmtId="44" fontId="3" fillId="10" borderId="1" xfId="0" applyNumberFormat="1" applyFont="1" applyFill="1" applyBorder="1" applyAlignment="1">
      <alignment horizontal="right"/>
    </xf>
    <xf numFmtId="44" fontId="3" fillId="10" borderId="14" xfId="0" applyNumberFormat="1" applyFont="1" applyFill="1" applyBorder="1" applyAlignment="1">
      <alignment horizontal="right"/>
    </xf>
    <xf numFmtId="0" fontId="9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Normal="100" zoomScaleSheetLayoutView="100" workbookViewId="0">
      <selection activeCell="G2" sqref="G2"/>
    </sheetView>
  </sheetViews>
  <sheetFormatPr defaultRowHeight="12.5" x14ac:dyDescent="0.25"/>
  <cols>
    <col min="1" max="1" width="4" bestFit="1" customWidth="1"/>
    <col min="2" max="2" width="37.81640625" customWidth="1"/>
    <col min="3" max="4" width="12.7265625" customWidth="1"/>
    <col min="5" max="5" width="9.81640625" customWidth="1"/>
    <col min="6" max="6" width="14.453125" customWidth="1"/>
    <col min="7" max="7" width="15.54296875" style="18" bestFit="1" customWidth="1"/>
    <col min="8" max="8" width="28.26953125" customWidth="1"/>
  </cols>
  <sheetData>
    <row r="1" spans="1:8" ht="18.5" thickBot="1" x14ac:dyDescent="0.45">
      <c r="A1" s="10"/>
      <c r="B1" s="99" t="s">
        <v>6</v>
      </c>
      <c r="C1" s="99"/>
      <c r="D1" s="99"/>
      <c r="E1" s="99"/>
      <c r="F1" s="99"/>
      <c r="G1" s="100"/>
    </row>
    <row r="2" spans="1:8" ht="18.5" thickBot="1" x14ac:dyDescent="0.45">
      <c r="A2" s="10"/>
      <c r="B2" s="8"/>
      <c r="C2" s="8"/>
      <c r="D2" s="30"/>
      <c r="E2" s="30"/>
      <c r="F2" s="24" t="s">
        <v>5</v>
      </c>
      <c r="G2" s="25">
        <f>SUM(G6:G25)</f>
        <v>0</v>
      </c>
    </row>
    <row r="3" spans="1:8" ht="18.5" thickBot="1" x14ac:dyDescent="0.45">
      <c r="A3" s="10"/>
      <c r="B3" s="39"/>
      <c r="C3" s="39"/>
      <c r="D3" s="39"/>
      <c r="E3" s="39"/>
      <c r="F3" s="45"/>
      <c r="G3" s="46"/>
    </row>
    <row r="4" spans="1:8" ht="17.25" customHeight="1" x14ac:dyDescent="0.3">
      <c r="A4" s="42"/>
      <c r="B4" s="47" t="s">
        <v>22</v>
      </c>
      <c r="C4" s="48" t="s">
        <v>3</v>
      </c>
      <c r="D4" s="49" t="s">
        <v>0</v>
      </c>
      <c r="E4" s="49" t="s">
        <v>24</v>
      </c>
      <c r="F4" s="49" t="s">
        <v>25</v>
      </c>
      <c r="G4" s="50" t="s">
        <v>23</v>
      </c>
      <c r="H4" s="43" t="s">
        <v>32</v>
      </c>
    </row>
    <row r="5" spans="1:8" ht="13" x14ac:dyDescent="0.3">
      <c r="B5" s="51" t="s">
        <v>28</v>
      </c>
      <c r="C5" s="4"/>
      <c r="D5" s="5"/>
      <c r="E5" s="5"/>
      <c r="F5" s="5"/>
      <c r="G5" s="52"/>
      <c r="H5" s="44"/>
    </row>
    <row r="6" spans="1:8" ht="13" x14ac:dyDescent="0.3">
      <c r="A6">
        <v>1</v>
      </c>
      <c r="B6" s="78"/>
      <c r="C6" s="79"/>
      <c r="D6" s="79"/>
      <c r="E6" s="79"/>
      <c r="F6" s="80"/>
      <c r="G6" s="81">
        <f t="shared" ref="G6:G30" si="0">E6*F6</f>
        <v>0</v>
      </c>
      <c r="H6" s="44"/>
    </row>
    <row r="7" spans="1:8" ht="13" x14ac:dyDescent="0.3">
      <c r="A7">
        <v>2</v>
      </c>
      <c r="B7" s="78"/>
      <c r="C7" s="79"/>
      <c r="D7" s="79"/>
      <c r="E7" s="79"/>
      <c r="F7" s="80"/>
      <c r="G7" s="81">
        <f t="shared" si="0"/>
        <v>0</v>
      </c>
      <c r="H7" s="44"/>
    </row>
    <row r="8" spans="1:8" ht="13" x14ac:dyDescent="0.3">
      <c r="A8">
        <v>3</v>
      </c>
      <c r="B8" s="78"/>
      <c r="C8" s="79"/>
      <c r="D8" s="79"/>
      <c r="E8" s="79"/>
      <c r="F8" s="80"/>
      <c r="G8" s="81">
        <f t="shared" si="0"/>
        <v>0</v>
      </c>
      <c r="H8" s="44"/>
    </row>
    <row r="9" spans="1:8" ht="13" x14ac:dyDescent="0.3">
      <c r="A9">
        <v>4</v>
      </c>
      <c r="B9" s="78"/>
      <c r="C9" s="79"/>
      <c r="D9" s="79"/>
      <c r="E9" s="79"/>
      <c r="F9" s="80"/>
      <c r="G9" s="81">
        <f t="shared" si="0"/>
        <v>0</v>
      </c>
      <c r="H9" s="44"/>
    </row>
    <row r="10" spans="1:8" ht="13" x14ac:dyDescent="0.3">
      <c r="A10">
        <v>5</v>
      </c>
      <c r="B10" s="55"/>
      <c r="C10" s="32"/>
      <c r="D10" s="32"/>
      <c r="E10" s="32"/>
      <c r="F10" s="34"/>
      <c r="G10" s="54">
        <f t="shared" si="0"/>
        <v>0</v>
      </c>
      <c r="H10" s="44"/>
    </row>
    <row r="11" spans="1:8" ht="13" x14ac:dyDescent="0.3">
      <c r="A11">
        <v>6</v>
      </c>
      <c r="B11" s="55"/>
      <c r="C11" s="32"/>
      <c r="D11" s="32"/>
      <c r="E11" s="32"/>
      <c r="F11" s="34"/>
      <c r="G11" s="54">
        <f t="shared" si="0"/>
        <v>0</v>
      </c>
      <c r="H11" s="44"/>
    </row>
    <row r="12" spans="1:8" ht="13" x14ac:dyDescent="0.3">
      <c r="A12">
        <v>7</v>
      </c>
      <c r="B12" s="55"/>
      <c r="C12" s="32"/>
      <c r="D12" s="32"/>
      <c r="E12" s="32"/>
      <c r="F12" s="34"/>
      <c r="G12" s="54">
        <f t="shared" si="0"/>
        <v>0</v>
      </c>
      <c r="H12" s="44"/>
    </row>
    <row r="13" spans="1:8" ht="13" x14ac:dyDescent="0.3">
      <c r="A13">
        <v>8</v>
      </c>
      <c r="B13" s="55"/>
      <c r="C13" s="32"/>
      <c r="D13" s="32"/>
      <c r="E13" s="32"/>
      <c r="F13" s="34"/>
      <c r="G13" s="54">
        <f t="shared" si="0"/>
        <v>0</v>
      </c>
      <c r="H13" s="44"/>
    </row>
    <row r="14" spans="1:8" ht="13" x14ac:dyDescent="0.3">
      <c r="A14">
        <v>9</v>
      </c>
      <c r="B14" s="55"/>
      <c r="C14" s="32"/>
      <c r="D14" s="32"/>
      <c r="E14" s="32"/>
      <c r="F14" s="34"/>
      <c r="G14" s="54">
        <f t="shared" si="0"/>
        <v>0</v>
      </c>
      <c r="H14" s="44"/>
    </row>
    <row r="15" spans="1:8" ht="13" x14ac:dyDescent="0.3">
      <c r="A15">
        <v>10</v>
      </c>
      <c r="B15" s="55"/>
      <c r="C15" s="32"/>
      <c r="D15" s="32"/>
      <c r="E15" s="32"/>
      <c r="F15" s="34"/>
      <c r="G15" s="54">
        <f t="shared" si="0"/>
        <v>0</v>
      </c>
      <c r="H15" s="44"/>
    </row>
    <row r="16" spans="1:8" ht="13" x14ac:dyDescent="0.3">
      <c r="A16">
        <v>11</v>
      </c>
      <c r="B16" s="55"/>
      <c r="C16" s="32"/>
      <c r="D16" s="32"/>
      <c r="E16" s="32"/>
      <c r="F16" s="34"/>
      <c r="G16" s="54">
        <f t="shared" si="0"/>
        <v>0</v>
      </c>
      <c r="H16" s="44"/>
    </row>
    <row r="17" spans="1:8" ht="13" x14ac:dyDescent="0.3">
      <c r="A17">
        <v>12</v>
      </c>
      <c r="B17" s="55"/>
      <c r="C17" s="32"/>
      <c r="D17" s="32"/>
      <c r="E17" s="32"/>
      <c r="F17" s="34"/>
      <c r="G17" s="54">
        <f t="shared" si="0"/>
        <v>0</v>
      </c>
      <c r="H17" s="44"/>
    </row>
    <row r="18" spans="1:8" ht="13" x14ac:dyDescent="0.3">
      <c r="B18" s="51" t="s">
        <v>29</v>
      </c>
      <c r="C18" s="32"/>
      <c r="D18" s="33"/>
      <c r="E18" s="32"/>
      <c r="F18" s="34"/>
      <c r="G18" s="54"/>
      <c r="H18" s="44"/>
    </row>
    <row r="19" spans="1:8" ht="13" x14ac:dyDescent="0.3">
      <c r="A19">
        <v>1</v>
      </c>
      <c r="B19" s="53"/>
      <c r="C19" s="37"/>
      <c r="D19" s="37"/>
      <c r="E19" s="37"/>
      <c r="F19" s="38"/>
      <c r="G19" s="64">
        <f t="shared" si="0"/>
        <v>0</v>
      </c>
      <c r="H19" s="44"/>
    </row>
    <row r="20" spans="1:8" ht="13" x14ac:dyDescent="0.3">
      <c r="A20">
        <v>2</v>
      </c>
      <c r="B20" s="53"/>
      <c r="C20" s="37"/>
      <c r="D20" s="37"/>
      <c r="E20" s="37"/>
      <c r="F20" s="38"/>
      <c r="G20" s="64">
        <f t="shared" si="0"/>
        <v>0</v>
      </c>
      <c r="H20" s="44"/>
    </row>
    <row r="21" spans="1:8" ht="13" x14ac:dyDescent="0.3">
      <c r="A21">
        <v>3</v>
      </c>
      <c r="B21" s="53"/>
      <c r="C21" s="37"/>
      <c r="D21" s="37"/>
      <c r="E21" s="37"/>
      <c r="F21" s="38"/>
      <c r="G21" s="64">
        <f t="shared" si="0"/>
        <v>0</v>
      </c>
      <c r="H21" s="44"/>
    </row>
    <row r="22" spans="1:8" ht="13" x14ac:dyDescent="0.3">
      <c r="A22">
        <v>4</v>
      </c>
      <c r="B22" s="53"/>
      <c r="C22" s="37"/>
      <c r="D22" s="37"/>
      <c r="E22" s="37"/>
      <c r="F22" s="38"/>
      <c r="G22" s="64">
        <f t="shared" si="0"/>
        <v>0</v>
      </c>
      <c r="H22" s="44"/>
    </row>
    <row r="23" spans="1:8" ht="13" x14ac:dyDescent="0.3">
      <c r="A23">
        <v>5</v>
      </c>
      <c r="B23" s="55"/>
      <c r="C23" s="32"/>
      <c r="D23" s="32"/>
      <c r="E23" s="32"/>
      <c r="F23" s="34"/>
      <c r="G23" s="54">
        <f t="shared" si="0"/>
        <v>0</v>
      </c>
      <c r="H23" s="44"/>
    </row>
    <row r="24" spans="1:8" ht="13" x14ac:dyDescent="0.3">
      <c r="A24">
        <v>6</v>
      </c>
      <c r="B24" s="55"/>
      <c r="C24" s="32"/>
      <c r="D24" s="32"/>
      <c r="E24" s="32"/>
      <c r="F24" s="34"/>
      <c r="G24" s="54">
        <f t="shared" si="0"/>
        <v>0</v>
      </c>
      <c r="H24" s="44"/>
    </row>
    <row r="25" spans="1:8" ht="13" x14ac:dyDescent="0.3">
      <c r="A25">
        <v>7</v>
      </c>
      <c r="B25" s="55"/>
      <c r="C25" s="32"/>
      <c r="D25" s="32"/>
      <c r="E25" s="32"/>
      <c r="F25" s="34"/>
      <c r="G25" s="54">
        <f t="shared" si="0"/>
        <v>0</v>
      </c>
      <c r="H25" s="44"/>
    </row>
    <row r="26" spans="1:8" ht="13" x14ac:dyDescent="0.3">
      <c r="A26">
        <v>8</v>
      </c>
      <c r="B26" s="55"/>
      <c r="C26" s="32"/>
      <c r="D26" s="32"/>
      <c r="E26" s="32"/>
      <c r="F26" s="34"/>
      <c r="G26" s="54">
        <f t="shared" si="0"/>
        <v>0</v>
      </c>
      <c r="H26" s="44"/>
    </row>
    <row r="27" spans="1:8" ht="13" x14ac:dyDescent="0.3">
      <c r="A27">
        <v>9</v>
      </c>
      <c r="B27" s="55"/>
      <c r="C27" s="32"/>
      <c r="D27" s="32"/>
      <c r="E27" s="32"/>
      <c r="F27" s="34"/>
      <c r="G27" s="54">
        <f t="shared" si="0"/>
        <v>0</v>
      </c>
      <c r="H27" s="44"/>
    </row>
    <row r="28" spans="1:8" ht="13" x14ac:dyDescent="0.3">
      <c r="A28">
        <v>10</v>
      </c>
      <c r="B28" s="55"/>
      <c r="C28" s="32"/>
      <c r="D28" s="32"/>
      <c r="E28" s="32"/>
      <c r="F28" s="34"/>
      <c r="G28" s="54">
        <f t="shared" si="0"/>
        <v>0</v>
      </c>
      <c r="H28" s="44"/>
    </row>
    <row r="29" spans="1:8" ht="13" x14ac:dyDescent="0.3">
      <c r="A29">
        <v>11</v>
      </c>
      <c r="B29" s="55"/>
      <c r="C29" s="32"/>
      <c r="D29" s="32"/>
      <c r="E29" s="32"/>
      <c r="F29" s="34"/>
      <c r="G29" s="54">
        <f t="shared" si="0"/>
        <v>0</v>
      </c>
      <c r="H29" s="44"/>
    </row>
    <row r="30" spans="1:8" ht="13.5" thickBot="1" x14ac:dyDescent="0.35">
      <c r="A30">
        <v>12</v>
      </c>
      <c r="B30" s="57"/>
      <c r="C30" s="58"/>
      <c r="D30" s="58"/>
      <c r="E30" s="58"/>
      <c r="F30" s="59"/>
      <c r="G30" s="60">
        <f t="shared" si="0"/>
        <v>0</v>
      </c>
      <c r="H30" s="44"/>
    </row>
  </sheetData>
  <mergeCells count="1">
    <mergeCell ref="B1:G1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topLeftCell="A9" workbookViewId="0">
      <selection activeCell="H11" sqref="H11"/>
    </sheetView>
  </sheetViews>
  <sheetFormatPr defaultRowHeight="12.5" x14ac:dyDescent="0.25"/>
  <cols>
    <col min="1" max="1" width="3" bestFit="1" customWidth="1"/>
    <col min="2" max="2" width="38.54296875" customWidth="1"/>
    <col min="3" max="3" width="13.453125" bestFit="1" customWidth="1"/>
    <col min="4" max="4" width="12.54296875" customWidth="1"/>
    <col min="5" max="5" width="9.81640625" customWidth="1"/>
    <col min="6" max="6" width="14.54296875" customWidth="1"/>
    <col min="7" max="7" width="15" customWidth="1"/>
    <col min="8" max="8" width="15.453125" customWidth="1"/>
    <col min="9" max="9" width="28.26953125" customWidth="1"/>
  </cols>
  <sheetData>
    <row r="1" spans="1:9" ht="18" x14ac:dyDescent="0.4">
      <c r="B1" s="100" t="s">
        <v>4</v>
      </c>
      <c r="C1" s="100"/>
      <c r="D1" s="100"/>
      <c r="E1" s="100"/>
      <c r="F1" s="100"/>
      <c r="G1" s="100"/>
      <c r="H1" s="100"/>
    </row>
    <row r="2" spans="1:9" ht="16.5" customHeight="1" thickBot="1" x14ac:dyDescent="0.35">
      <c r="B2" s="101" t="s">
        <v>21</v>
      </c>
      <c r="C2" s="101"/>
      <c r="D2" s="101"/>
      <c r="E2" s="101"/>
      <c r="F2" s="101"/>
      <c r="G2" s="102"/>
      <c r="H2" s="102"/>
    </row>
    <row r="3" spans="1:9" ht="16.5" customHeight="1" thickBot="1" x14ac:dyDescent="0.45">
      <c r="B3" s="9"/>
      <c r="C3" s="9"/>
      <c r="D3" s="9"/>
      <c r="E3" s="8"/>
      <c r="F3" s="3"/>
      <c r="G3" s="24" t="s">
        <v>5</v>
      </c>
      <c r="H3" s="26">
        <f>SUM(H7:H29)</f>
        <v>0</v>
      </c>
    </row>
    <row r="4" spans="1:9" ht="16.5" customHeight="1" thickBot="1" x14ac:dyDescent="0.35">
      <c r="B4" s="40"/>
      <c r="C4" s="40"/>
      <c r="D4" s="40"/>
      <c r="E4" s="61"/>
      <c r="F4" s="40"/>
      <c r="G4" s="9"/>
      <c r="H4" s="40"/>
      <c r="I4" s="72"/>
    </row>
    <row r="5" spans="1:9" ht="42" customHeight="1" x14ac:dyDescent="0.3">
      <c r="B5" s="47" t="s">
        <v>22</v>
      </c>
      <c r="C5" s="48" t="s">
        <v>3</v>
      </c>
      <c r="D5" s="62" t="s">
        <v>0</v>
      </c>
      <c r="E5" s="49" t="s">
        <v>24</v>
      </c>
      <c r="F5" s="50" t="s">
        <v>30</v>
      </c>
      <c r="G5" s="67" t="s">
        <v>31</v>
      </c>
      <c r="H5" s="6" t="s">
        <v>1</v>
      </c>
      <c r="I5" s="41" t="s">
        <v>32</v>
      </c>
    </row>
    <row r="6" spans="1:9" ht="12.75" customHeight="1" x14ac:dyDescent="0.3">
      <c r="B6" s="51" t="s">
        <v>45</v>
      </c>
      <c r="C6" s="4"/>
      <c r="D6" s="5"/>
      <c r="E6" s="5"/>
      <c r="F6" s="52"/>
      <c r="G6" s="67"/>
      <c r="H6" s="6"/>
      <c r="I6" s="44"/>
    </row>
    <row r="7" spans="1:9" ht="13" x14ac:dyDescent="0.3">
      <c r="A7">
        <v>1</v>
      </c>
      <c r="B7" s="55" t="s">
        <v>44</v>
      </c>
      <c r="C7" s="32"/>
      <c r="D7" s="32" t="s">
        <v>44</v>
      </c>
      <c r="E7" s="32" t="s">
        <v>44</v>
      </c>
      <c r="F7" s="63" t="s">
        <v>44</v>
      </c>
      <c r="G7" s="68" t="s">
        <v>44</v>
      </c>
      <c r="H7" s="17" t="s">
        <v>44</v>
      </c>
      <c r="I7" s="44" t="s">
        <v>44</v>
      </c>
    </row>
    <row r="8" spans="1:9" ht="13" x14ac:dyDescent="0.3">
      <c r="A8">
        <v>2</v>
      </c>
      <c r="B8" s="55" t="s">
        <v>44</v>
      </c>
      <c r="C8" s="32"/>
      <c r="D8" s="32" t="s">
        <v>44</v>
      </c>
      <c r="E8" s="32" t="s">
        <v>44</v>
      </c>
      <c r="F8" s="63" t="s">
        <v>44</v>
      </c>
      <c r="G8" s="68" t="s">
        <v>44</v>
      </c>
      <c r="H8" s="17" t="s">
        <v>44</v>
      </c>
      <c r="I8" s="44" t="s">
        <v>44</v>
      </c>
    </row>
    <row r="9" spans="1:9" ht="13" x14ac:dyDescent="0.3">
      <c r="A9">
        <v>3</v>
      </c>
      <c r="B9" s="53"/>
      <c r="C9" s="37"/>
      <c r="D9" s="37"/>
      <c r="E9" s="37"/>
      <c r="F9" s="64"/>
      <c r="G9" s="69">
        <f t="shared" ref="G9:G31" si="0">E9*F9</f>
        <v>0</v>
      </c>
      <c r="H9" s="38">
        <f t="shared" ref="H9:H18" si="1">G9*0.15</f>
        <v>0</v>
      </c>
      <c r="I9" s="44"/>
    </row>
    <row r="10" spans="1:9" ht="13" x14ac:dyDescent="0.3">
      <c r="A10">
        <v>4</v>
      </c>
      <c r="B10" s="53"/>
      <c r="C10" s="37"/>
      <c r="D10" s="37"/>
      <c r="E10" s="37"/>
      <c r="F10" s="64"/>
      <c r="G10" s="69">
        <f t="shared" si="0"/>
        <v>0</v>
      </c>
      <c r="H10" s="38">
        <f t="shared" si="1"/>
        <v>0</v>
      </c>
      <c r="I10" s="44"/>
    </row>
    <row r="11" spans="1:9" ht="13" x14ac:dyDescent="0.3">
      <c r="A11">
        <v>5</v>
      </c>
      <c r="B11" s="53"/>
      <c r="C11" s="37"/>
      <c r="D11" s="37"/>
      <c r="E11" s="37"/>
      <c r="F11" s="64"/>
      <c r="G11" s="69">
        <f t="shared" si="0"/>
        <v>0</v>
      </c>
      <c r="H11" s="38">
        <f t="shared" si="1"/>
        <v>0</v>
      </c>
      <c r="I11" s="44"/>
    </row>
    <row r="12" spans="1:9" ht="13" x14ac:dyDescent="0.3">
      <c r="A12">
        <v>6</v>
      </c>
      <c r="B12" s="53"/>
      <c r="C12" s="37"/>
      <c r="D12" s="37"/>
      <c r="E12" s="37"/>
      <c r="F12" s="64"/>
      <c r="G12" s="69">
        <f t="shared" si="0"/>
        <v>0</v>
      </c>
      <c r="H12" s="38">
        <f t="shared" si="1"/>
        <v>0</v>
      </c>
      <c r="I12" s="44"/>
    </row>
    <row r="13" spans="1:9" ht="13" x14ac:dyDescent="0.3">
      <c r="A13">
        <v>7</v>
      </c>
      <c r="B13" s="53"/>
      <c r="C13" s="37"/>
      <c r="D13" s="37"/>
      <c r="E13" s="37"/>
      <c r="F13" s="64"/>
      <c r="G13" s="69">
        <f t="shared" si="0"/>
        <v>0</v>
      </c>
      <c r="H13" s="38">
        <f t="shared" si="1"/>
        <v>0</v>
      </c>
      <c r="I13" s="44"/>
    </row>
    <row r="14" spans="1:9" ht="12.75" customHeight="1" x14ac:dyDescent="0.3">
      <c r="A14">
        <v>8</v>
      </c>
      <c r="B14" s="53"/>
      <c r="C14" s="37"/>
      <c r="D14" s="37"/>
      <c r="E14" s="37"/>
      <c r="F14" s="64"/>
      <c r="G14" s="69">
        <f t="shared" si="0"/>
        <v>0</v>
      </c>
      <c r="H14" s="38">
        <f t="shared" si="1"/>
        <v>0</v>
      </c>
      <c r="I14" s="44"/>
    </row>
    <row r="15" spans="1:9" ht="13" x14ac:dyDescent="0.3">
      <c r="A15">
        <v>9</v>
      </c>
      <c r="B15" s="53"/>
      <c r="C15" s="37"/>
      <c r="D15" s="37"/>
      <c r="E15" s="37"/>
      <c r="F15" s="64"/>
      <c r="G15" s="69">
        <f t="shared" si="0"/>
        <v>0</v>
      </c>
      <c r="H15" s="38">
        <f t="shared" si="1"/>
        <v>0</v>
      </c>
      <c r="I15" s="44"/>
    </row>
    <row r="16" spans="1:9" ht="13" x14ac:dyDescent="0.3">
      <c r="A16">
        <v>10</v>
      </c>
      <c r="B16" s="53"/>
      <c r="C16" s="37"/>
      <c r="D16" s="37"/>
      <c r="E16" s="37"/>
      <c r="F16" s="64"/>
      <c r="G16" s="69">
        <f t="shared" si="0"/>
        <v>0</v>
      </c>
      <c r="H16" s="38">
        <f t="shared" si="1"/>
        <v>0</v>
      </c>
      <c r="I16" s="44"/>
    </row>
    <row r="17" spans="1:9" ht="13" x14ac:dyDescent="0.3">
      <c r="A17">
        <v>11</v>
      </c>
      <c r="B17" s="53"/>
      <c r="C17" s="37"/>
      <c r="D17" s="37"/>
      <c r="E17" s="37"/>
      <c r="F17" s="64"/>
      <c r="G17" s="69">
        <f t="shared" si="0"/>
        <v>0</v>
      </c>
      <c r="H17" s="38">
        <f t="shared" si="1"/>
        <v>0</v>
      </c>
      <c r="I17" s="44"/>
    </row>
    <row r="18" spans="1:9" ht="13" x14ac:dyDescent="0.3">
      <c r="A18">
        <v>12</v>
      </c>
      <c r="B18" s="55"/>
      <c r="C18" s="32"/>
      <c r="D18" s="32"/>
      <c r="E18" s="32"/>
      <c r="F18" s="63"/>
      <c r="G18" s="68">
        <f t="shared" si="0"/>
        <v>0</v>
      </c>
      <c r="H18" s="17">
        <f t="shared" si="1"/>
        <v>0</v>
      </c>
      <c r="I18" s="44"/>
    </row>
    <row r="19" spans="1:9" ht="13" x14ac:dyDescent="0.3">
      <c r="B19" s="51" t="s">
        <v>45</v>
      </c>
      <c r="C19" s="32"/>
      <c r="D19" s="33"/>
      <c r="E19" s="32"/>
      <c r="F19" s="63"/>
      <c r="G19" s="70"/>
      <c r="H19" s="17"/>
      <c r="I19" s="44"/>
    </row>
    <row r="20" spans="1:9" ht="13" x14ac:dyDescent="0.3">
      <c r="A20">
        <v>1</v>
      </c>
      <c r="B20" s="55" t="s">
        <v>44</v>
      </c>
      <c r="C20" s="32"/>
      <c r="D20" s="32" t="s">
        <v>44</v>
      </c>
      <c r="E20" s="32" t="s">
        <v>44</v>
      </c>
      <c r="F20" s="63" t="s">
        <v>44</v>
      </c>
      <c r="G20" s="70" t="s">
        <v>44</v>
      </c>
      <c r="H20" s="34" t="s">
        <v>44</v>
      </c>
      <c r="I20" s="44" t="s">
        <v>44</v>
      </c>
    </row>
    <row r="21" spans="1:9" ht="13" x14ac:dyDescent="0.3">
      <c r="A21">
        <v>2</v>
      </c>
      <c r="B21" s="56"/>
      <c r="C21" s="35"/>
      <c r="D21" s="35"/>
      <c r="E21" s="35"/>
      <c r="F21" s="65"/>
      <c r="G21" s="71">
        <f t="shared" si="0"/>
        <v>0</v>
      </c>
      <c r="H21" s="36">
        <f t="shared" ref="H21:H31" si="2">G21*0.15</f>
        <v>0</v>
      </c>
      <c r="I21" s="44"/>
    </row>
    <row r="22" spans="1:9" ht="13" x14ac:dyDescent="0.3">
      <c r="A22">
        <v>3</v>
      </c>
      <c r="B22" s="55"/>
      <c r="C22" s="32"/>
      <c r="D22" s="32"/>
      <c r="E22" s="32"/>
      <c r="F22" s="63"/>
      <c r="G22" s="70">
        <f t="shared" si="0"/>
        <v>0</v>
      </c>
      <c r="H22" s="34">
        <f t="shared" si="2"/>
        <v>0</v>
      </c>
      <c r="I22" s="44"/>
    </row>
    <row r="23" spans="1:9" ht="13" x14ac:dyDescent="0.3">
      <c r="A23">
        <v>4</v>
      </c>
      <c r="B23" s="55"/>
      <c r="C23" s="32"/>
      <c r="D23" s="32"/>
      <c r="E23" s="32"/>
      <c r="F23" s="63"/>
      <c r="G23" s="70">
        <f t="shared" si="0"/>
        <v>0</v>
      </c>
      <c r="H23" s="34">
        <f t="shared" si="2"/>
        <v>0</v>
      </c>
      <c r="I23" s="44"/>
    </row>
    <row r="24" spans="1:9" ht="13" x14ac:dyDescent="0.3">
      <c r="A24">
        <v>5</v>
      </c>
      <c r="B24" s="55"/>
      <c r="C24" s="32"/>
      <c r="D24" s="32"/>
      <c r="E24" s="32"/>
      <c r="F24" s="63"/>
      <c r="G24" s="70">
        <f t="shared" si="0"/>
        <v>0</v>
      </c>
      <c r="H24" s="34">
        <f t="shared" si="2"/>
        <v>0</v>
      </c>
      <c r="I24" s="44"/>
    </row>
    <row r="25" spans="1:9" ht="13" x14ac:dyDescent="0.3">
      <c r="A25">
        <v>6</v>
      </c>
      <c r="B25" s="55"/>
      <c r="C25" s="32"/>
      <c r="D25" s="32"/>
      <c r="E25" s="32"/>
      <c r="F25" s="63"/>
      <c r="G25" s="70">
        <f t="shared" si="0"/>
        <v>0</v>
      </c>
      <c r="H25" s="34">
        <f t="shared" si="2"/>
        <v>0</v>
      </c>
      <c r="I25" s="44"/>
    </row>
    <row r="26" spans="1:9" ht="13" x14ac:dyDescent="0.3">
      <c r="A26">
        <v>7</v>
      </c>
      <c r="B26" s="55"/>
      <c r="C26" s="32"/>
      <c r="D26" s="32"/>
      <c r="E26" s="32"/>
      <c r="F26" s="63"/>
      <c r="G26" s="70">
        <f t="shared" si="0"/>
        <v>0</v>
      </c>
      <c r="H26" s="34">
        <f t="shared" si="2"/>
        <v>0</v>
      </c>
      <c r="I26" s="44"/>
    </row>
    <row r="27" spans="1:9" ht="13" x14ac:dyDescent="0.3">
      <c r="A27">
        <v>8</v>
      </c>
      <c r="B27" s="55"/>
      <c r="C27" s="32"/>
      <c r="D27" s="32"/>
      <c r="E27" s="32"/>
      <c r="F27" s="63"/>
      <c r="G27" s="70">
        <f t="shared" si="0"/>
        <v>0</v>
      </c>
      <c r="H27" s="34">
        <f t="shared" si="2"/>
        <v>0</v>
      </c>
      <c r="I27" s="44"/>
    </row>
    <row r="28" spans="1:9" ht="13" x14ac:dyDescent="0.3">
      <c r="A28">
        <v>9</v>
      </c>
      <c r="B28" s="55"/>
      <c r="C28" s="32"/>
      <c r="D28" s="32"/>
      <c r="E28" s="32"/>
      <c r="F28" s="63"/>
      <c r="G28" s="70">
        <f t="shared" si="0"/>
        <v>0</v>
      </c>
      <c r="H28" s="34">
        <f t="shared" si="2"/>
        <v>0</v>
      </c>
      <c r="I28" s="44"/>
    </row>
    <row r="29" spans="1:9" ht="13" x14ac:dyDescent="0.3">
      <c r="A29">
        <v>10</v>
      </c>
      <c r="B29" s="55"/>
      <c r="C29" s="32"/>
      <c r="D29" s="32"/>
      <c r="E29" s="32"/>
      <c r="F29" s="63"/>
      <c r="G29" s="70">
        <f t="shared" si="0"/>
        <v>0</v>
      </c>
      <c r="H29" s="34">
        <f t="shared" si="2"/>
        <v>0</v>
      </c>
      <c r="I29" s="44"/>
    </row>
    <row r="30" spans="1:9" ht="13" x14ac:dyDescent="0.3">
      <c r="A30">
        <v>11</v>
      </c>
      <c r="B30" s="55"/>
      <c r="C30" s="32"/>
      <c r="D30" s="32"/>
      <c r="E30" s="32"/>
      <c r="F30" s="63"/>
      <c r="G30" s="70">
        <f t="shared" si="0"/>
        <v>0</v>
      </c>
      <c r="H30" s="34">
        <f t="shared" si="2"/>
        <v>0</v>
      </c>
      <c r="I30" s="44"/>
    </row>
    <row r="31" spans="1:9" ht="13.5" thickBot="1" x14ac:dyDescent="0.35">
      <c r="A31">
        <v>12</v>
      </c>
      <c r="B31" s="57"/>
      <c r="C31" s="58"/>
      <c r="D31" s="58"/>
      <c r="E31" s="58"/>
      <c r="F31" s="66"/>
      <c r="G31" s="70">
        <f t="shared" si="0"/>
        <v>0</v>
      </c>
      <c r="H31" s="34">
        <f t="shared" si="2"/>
        <v>0</v>
      </c>
      <c r="I31" s="44"/>
    </row>
    <row r="33" spans="1:8" x14ac:dyDescent="0.25">
      <c r="A33" s="103" t="s">
        <v>27</v>
      </c>
      <c r="B33" s="104"/>
      <c r="C33" s="104"/>
      <c r="D33" s="104"/>
      <c r="E33" s="104"/>
      <c r="F33" s="104"/>
      <c r="G33" s="104"/>
      <c r="H33" s="104"/>
    </row>
  </sheetData>
  <mergeCells count="3">
    <mergeCell ref="B2:H2"/>
    <mergeCell ref="B1:H1"/>
    <mergeCell ref="A33:H33"/>
  </mergeCells>
  <phoneticPr fontId="1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D19" sqref="D19"/>
    </sheetView>
  </sheetViews>
  <sheetFormatPr defaultRowHeight="12.5" x14ac:dyDescent="0.25"/>
  <cols>
    <col min="1" max="1" width="12" customWidth="1"/>
    <col min="2" max="2" width="20" customWidth="1"/>
    <col min="3" max="3" width="13.7265625" customWidth="1"/>
    <col min="4" max="4" width="14.7265625" bestFit="1" customWidth="1"/>
  </cols>
  <sheetData>
    <row r="1" spans="1:5" ht="18" x14ac:dyDescent="0.4">
      <c r="A1" s="99" t="s">
        <v>33</v>
      </c>
      <c r="B1" s="99"/>
      <c r="C1" s="99"/>
      <c r="D1" s="99"/>
      <c r="E1" s="73" t="s">
        <v>32</v>
      </c>
    </row>
    <row r="2" spans="1:5" ht="13" x14ac:dyDescent="0.3">
      <c r="A2" s="105" t="s">
        <v>19</v>
      </c>
      <c r="B2" s="106"/>
      <c r="C2" s="106"/>
      <c r="D2" s="107"/>
    </row>
    <row r="3" spans="1:5" ht="26.5" thickBot="1" x14ac:dyDescent="0.35">
      <c r="A3" s="6" t="s">
        <v>7</v>
      </c>
      <c r="B3" s="6" t="s">
        <v>34</v>
      </c>
      <c r="C3" s="6" t="s">
        <v>35</v>
      </c>
      <c r="D3" s="28" t="s">
        <v>2</v>
      </c>
    </row>
    <row r="4" spans="1:5" ht="13" thickBot="1" x14ac:dyDescent="0.3">
      <c r="A4" s="7">
        <v>8</v>
      </c>
      <c r="B4" s="7">
        <v>24</v>
      </c>
      <c r="C4" s="27">
        <f t="shared" ref="C4:C9" si="0">A4*B4</f>
        <v>192</v>
      </c>
      <c r="D4" s="29">
        <f t="shared" ref="D4:D9" si="1">C4*24</f>
        <v>4608</v>
      </c>
      <c r="E4" s="74" t="s">
        <v>36</v>
      </c>
    </row>
    <row r="5" spans="1:5" ht="13" thickBot="1" x14ac:dyDescent="0.3">
      <c r="A5" s="7">
        <v>8</v>
      </c>
      <c r="B5" s="7">
        <v>20</v>
      </c>
      <c r="C5" s="27">
        <f t="shared" si="0"/>
        <v>160</v>
      </c>
      <c r="D5" s="29">
        <f t="shared" si="1"/>
        <v>3840</v>
      </c>
      <c r="E5" s="74" t="s">
        <v>37</v>
      </c>
    </row>
    <row r="6" spans="1:5" ht="13" thickBot="1" x14ac:dyDescent="0.3">
      <c r="A6" s="7">
        <v>8</v>
      </c>
      <c r="B6" s="7">
        <v>36</v>
      </c>
      <c r="C6" s="27">
        <f t="shared" si="0"/>
        <v>288</v>
      </c>
      <c r="D6" s="29">
        <f t="shared" si="1"/>
        <v>6912</v>
      </c>
      <c r="E6" s="75" t="s">
        <v>38</v>
      </c>
    </row>
    <row r="7" spans="1:5" ht="13" thickBot="1" x14ac:dyDescent="0.3">
      <c r="A7" s="7">
        <v>4</v>
      </c>
      <c r="B7" s="7">
        <v>16</v>
      </c>
      <c r="C7" s="27">
        <f t="shared" si="0"/>
        <v>64</v>
      </c>
      <c r="D7" s="29">
        <f t="shared" si="1"/>
        <v>1536</v>
      </c>
      <c r="E7" s="75" t="s">
        <v>39</v>
      </c>
    </row>
    <row r="8" spans="1:5" ht="13" thickBot="1" x14ac:dyDescent="0.3">
      <c r="A8" s="7">
        <v>8</v>
      </c>
      <c r="B8" s="7">
        <v>24</v>
      </c>
      <c r="C8" s="27">
        <f t="shared" si="0"/>
        <v>192</v>
      </c>
      <c r="D8" s="29">
        <f t="shared" si="1"/>
        <v>4608</v>
      </c>
      <c r="E8" s="75" t="s">
        <v>40</v>
      </c>
    </row>
    <row r="9" spans="1:5" ht="13" thickBot="1" x14ac:dyDescent="0.3">
      <c r="A9" s="7">
        <v>8</v>
      </c>
      <c r="B9" s="7">
        <v>20</v>
      </c>
      <c r="C9" s="27">
        <f t="shared" si="0"/>
        <v>160</v>
      </c>
      <c r="D9" s="29">
        <f t="shared" si="1"/>
        <v>3840</v>
      </c>
      <c r="E9" s="75" t="s">
        <v>41</v>
      </c>
    </row>
    <row r="10" spans="1:5" ht="13" thickBot="1" x14ac:dyDescent="0.3">
      <c r="A10" s="108" t="s">
        <v>26</v>
      </c>
      <c r="B10" s="104"/>
      <c r="C10" s="104"/>
      <c r="D10" s="104"/>
    </row>
    <row r="11" spans="1:5" ht="13" thickBot="1" x14ac:dyDescent="0.3">
      <c r="A11" s="76"/>
      <c r="B11" s="1"/>
      <c r="C11" s="1"/>
      <c r="D11" s="29">
        <f>SUM(D4:D9)</f>
        <v>25344</v>
      </c>
    </row>
    <row r="13" spans="1:5" ht="18" x14ac:dyDescent="0.4">
      <c r="A13" s="99" t="s">
        <v>8</v>
      </c>
      <c r="B13" s="99"/>
      <c r="C13" s="99"/>
      <c r="D13" s="99"/>
    </row>
    <row r="14" spans="1:5" ht="13" x14ac:dyDescent="0.3">
      <c r="A14" s="105" t="s">
        <v>20</v>
      </c>
      <c r="B14" s="106"/>
      <c r="C14" s="106"/>
      <c r="D14" s="107"/>
    </row>
    <row r="15" spans="1:5" ht="26.5" thickBot="1" x14ac:dyDescent="0.35">
      <c r="A15" s="6" t="s">
        <v>7</v>
      </c>
      <c r="B15" s="6" t="s">
        <v>34</v>
      </c>
      <c r="C15" s="6" t="s">
        <v>35</v>
      </c>
      <c r="D15" s="28" t="s">
        <v>2</v>
      </c>
    </row>
    <row r="16" spans="1:5" ht="13" thickBot="1" x14ac:dyDescent="0.3">
      <c r="A16" s="7">
        <v>2</v>
      </c>
      <c r="B16" s="7">
        <v>40</v>
      </c>
      <c r="C16" s="27">
        <f>A16*B16</f>
        <v>80</v>
      </c>
      <c r="D16" s="29">
        <f>C16*75</f>
        <v>6000</v>
      </c>
      <c r="E16" s="74" t="s">
        <v>42</v>
      </c>
    </row>
    <row r="17" spans="1:5" ht="13" thickBot="1" x14ac:dyDescent="0.3">
      <c r="A17" s="7">
        <v>1</v>
      </c>
      <c r="B17" s="7">
        <v>8</v>
      </c>
      <c r="C17" s="27">
        <f>A17*B17</f>
        <v>8</v>
      </c>
      <c r="D17" s="29">
        <f>C17*75</f>
        <v>600</v>
      </c>
      <c r="E17" s="74" t="s">
        <v>43</v>
      </c>
    </row>
    <row r="18" spans="1:5" ht="13" thickBot="1" x14ac:dyDescent="0.3"/>
    <row r="19" spans="1:5" ht="13" thickBot="1" x14ac:dyDescent="0.3">
      <c r="D19" s="29">
        <f>SUM(D16:D17)</f>
        <v>6600</v>
      </c>
    </row>
  </sheetData>
  <mergeCells count="5">
    <mergeCell ref="A13:D13"/>
    <mergeCell ref="A14:D14"/>
    <mergeCell ref="A1:D1"/>
    <mergeCell ref="A2:D2"/>
    <mergeCell ref="A10:D10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6"/>
  <sheetViews>
    <sheetView tabSelected="1" topLeftCell="A3" zoomScaleNormal="100" workbookViewId="0">
      <selection activeCell="C14" sqref="C14"/>
    </sheetView>
  </sheetViews>
  <sheetFormatPr defaultRowHeight="12.5" x14ac:dyDescent="0.25"/>
  <cols>
    <col min="1" max="1" width="53.7265625" customWidth="1"/>
    <col min="2" max="2" width="10.6328125" bestFit="1" customWidth="1"/>
    <col min="3" max="3" width="32.81640625" style="1" customWidth="1"/>
  </cols>
  <sheetData>
    <row r="2" spans="1:3" ht="20" x14ac:dyDescent="0.4">
      <c r="A2" s="19" t="s">
        <v>18</v>
      </c>
      <c r="B2" s="19"/>
      <c r="C2" s="20"/>
    </row>
    <row r="4" spans="1:3" ht="20" x14ac:dyDescent="0.4">
      <c r="A4" s="84" t="s">
        <v>2</v>
      </c>
      <c r="B4" s="85"/>
      <c r="C4" s="11"/>
    </row>
    <row r="5" spans="1:3" ht="15.5" x14ac:dyDescent="0.35">
      <c r="A5" s="15" t="s">
        <v>47</v>
      </c>
      <c r="B5" s="16"/>
      <c r="C5" s="12"/>
    </row>
    <row r="6" spans="1:3" ht="15" x14ac:dyDescent="0.3">
      <c r="A6" s="13" t="s">
        <v>46</v>
      </c>
      <c r="B6" s="22">
        <f>'1. Destroyed Parts'!G2</f>
        <v>0</v>
      </c>
    </row>
    <row r="7" spans="1:3" ht="15" x14ac:dyDescent="0.3">
      <c r="A7" s="13" t="s">
        <v>9</v>
      </c>
      <c r="B7" s="22">
        <f>'2. Repairable Parts'!H3</f>
        <v>0</v>
      </c>
    </row>
    <row r="8" spans="1:3" ht="15" x14ac:dyDescent="0.3">
      <c r="A8" s="13" t="s">
        <v>10</v>
      </c>
      <c r="B8" s="14">
        <f>'3. Labor Charges'!D11</f>
        <v>25344</v>
      </c>
    </row>
    <row r="9" spans="1:3" ht="15" x14ac:dyDescent="0.3">
      <c r="A9" s="13" t="s">
        <v>11</v>
      </c>
      <c r="B9" s="14">
        <f>'3. Labor Charges'!D19</f>
        <v>6600</v>
      </c>
    </row>
    <row r="10" spans="1:3" ht="15.5" x14ac:dyDescent="0.35">
      <c r="A10" s="13" t="s">
        <v>17</v>
      </c>
      <c r="B10" s="31">
        <v>0</v>
      </c>
    </row>
    <row r="11" spans="1:3" ht="20" x14ac:dyDescent="0.4">
      <c r="A11" s="13" t="s">
        <v>2</v>
      </c>
      <c r="B11" s="23">
        <f>B6+B7+B8+B9+B10</f>
        <v>31944</v>
      </c>
      <c r="C11" s="21" t="s">
        <v>15</v>
      </c>
    </row>
    <row r="12" spans="1:3" ht="13" x14ac:dyDescent="0.3">
      <c r="A12" s="2"/>
      <c r="B12" s="2"/>
    </row>
    <row r="13" spans="1:3" ht="20" x14ac:dyDescent="0.4">
      <c r="A13" s="84" t="s">
        <v>16</v>
      </c>
      <c r="B13" s="86"/>
    </row>
    <row r="14" spans="1:3" ht="15" x14ac:dyDescent="0.3">
      <c r="A14" s="87" t="s">
        <v>12</v>
      </c>
      <c r="B14" s="88"/>
    </row>
    <row r="15" spans="1:3" ht="14" x14ac:dyDescent="0.3">
      <c r="A15" s="89" t="s">
        <v>49</v>
      </c>
      <c r="B15" s="90"/>
    </row>
    <row r="16" spans="1:3" ht="15" x14ac:dyDescent="0.3">
      <c r="A16" s="91" t="s">
        <v>13</v>
      </c>
      <c r="B16" s="92"/>
    </row>
    <row r="17" spans="1:3" ht="14" x14ac:dyDescent="0.3">
      <c r="A17" s="94" t="s">
        <v>50</v>
      </c>
      <c r="B17" s="95"/>
    </row>
    <row r="18" spans="1:3" ht="15" x14ac:dyDescent="0.3">
      <c r="A18" s="96" t="s">
        <v>14</v>
      </c>
      <c r="B18" s="96"/>
    </row>
    <row r="19" spans="1:3" ht="13" x14ac:dyDescent="0.3">
      <c r="A19" s="97" t="s">
        <v>51</v>
      </c>
      <c r="B19" s="97"/>
    </row>
    <row r="20" spans="1:3" ht="15" x14ac:dyDescent="0.3">
      <c r="A20" s="98" t="s">
        <v>52</v>
      </c>
      <c r="B20" s="98"/>
    </row>
    <row r="21" spans="1:3" ht="13" x14ac:dyDescent="0.3">
      <c r="A21" s="93" t="s">
        <v>53</v>
      </c>
      <c r="B21" s="93"/>
    </row>
    <row r="22" spans="1:3" ht="15" x14ac:dyDescent="0.3">
      <c r="A22" s="82" t="s">
        <v>55</v>
      </c>
      <c r="B22" s="82"/>
    </row>
    <row r="23" spans="1:3" ht="13" x14ac:dyDescent="0.3">
      <c r="A23" s="83" t="s">
        <v>54</v>
      </c>
      <c r="B23" s="83"/>
    </row>
    <row r="26" spans="1:3" ht="13" x14ac:dyDescent="0.3">
      <c r="C26" s="77" t="s">
        <v>48</v>
      </c>
    </row>
  </sheetData>
  <mergeCells count="12">
    <mergeCell ref="A22:B22"/>
    <mergeCell ref="A23:B23"/>
    <mergeCell ref="A4:B4"/>
    <mergeCell ref="A13:B13"/>
    <mergeCell ref="A14:B14"/>
    <mergeCell ref="A15:B15"/>
    <mergeCell ref="A16:B16"/>
    <mergeCell ref="A21:B21"/>
    <mergeCell ref="A17:B17"/>
    <mergeCell ref="A18:B18"/>
    <mergeCell ref="A19:B19"/>
    <mergeCell ref="A20:B20"/>
  </mergeCells>
  <phoneticPr fontId="1" type="noConversion"/>
  <conditionalFormatting sqref="B11">
    <cfRule type="cellIs" dxfId="7" priority="3" stopIfTrue="1" operator="greaterThanOrEqual">
      <formula>2500000</formula>
    </cfRule>
    <cfRule type="cellIs" dxfId="6" priority="4" stopIfTrue="1" operator="between">
      <formula>60000</formula>
      <formula>599999.99</formula>
    </cfRule>
    <cfRule type="cellIs" dxfId="5" priority="5" stopIfTrue="1" operator="between">
      <formula>600000</formula>
      <formula>2499999.99</formula>
    </cfRule>
    <cfRule type="cellIs" dxfId="4" priority="2" stopIfTrue="1" operator="between">
      <formula>25000</formula>
      <formula>59999.99</formula>
    </cfRule>
    <cfRule type="cellIs" dxfId="3" priority="1" stopIfTrue="1" operator="lessThan">
      <formula>25000</formula>
    </cfRule>
  </conditionalFormatting>
  <pageMargins left="0.75" right="0.75" top="1" bottom="1" header="0.5" footer="0.5"/>
  <pageSetup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816E1869FF64C9B4E6EE2F283D364" ma:contentTypeVersion="5" ma:contentTypeDescription="Create a new document." ma:contentTypeScope="" ma:versionID="6885cb216ee4a135f5cd47b444dae075">
  <xsd:schema xmlns:xsd="http://www.w3.org/2001/XMLSchema" xmlns:xs="http://www.w3.org/2001/XMLSchema" xmlns:p="http://schemas.microsoft.com/office/2006/metadata/properties" xmlns:ns2="b52ec3f7-e21e-4c7c-96b1-ece7f77b220c" xmlns:ns3="a04ece70-2cec-4f2f-baa6-6f128225e917" targetNamespace="http://schemas.microsoft.com/office/2006/metadata/properties" ma:root="true" ma:fieldsID="16f49f987c5728e7f3d8d5a86cd865ff" ns2:_="" ns3:_="">
    <xsd:import namespace="b52ec3f7-e21e-4c7c-96b1-ece7f77b220c"/>
    <xsd:import namespace="a04ece70-2cec-4f2f-baa6-6f128225e91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Year" minOccurs="0"/>
                <xsd:element ref="ns2:Group" minOccurs="0"/>
                <xsd:element ref="ns3:SharedWithUsers" minOccurs="0"/>
                <xsd:element ref="ns2:F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ec3f7-e21e-4c7c-96b1-ece7f77b220c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Holiday Stats"/>
          <xsd:enumeration value="Mishap Summaries"/>
          <xsd:enumeration value="Ops Research"/>
          <xsd:enumeration value="Weekly Mishap Summaries"/>
          <xsd:enumeration value="Closeout Stats"/>
          <xsd:enumeration value="Closeout Data Tables"/>
        </xsd:restriction>
      </xsd:simpleType>
    </xsd:element>
    <xsd:element name="Year" ma:index="9" nillable="true" ma:displayName="Year" ma:format="Dropdown" ma:internalName="Year">
      <xsd:simpleType>
        <xsd:restriction base="dms:Choice">
          <xsd:enumeration value="2009"/>
          <xsd:enumeration value="2010"/>
          <xsd:enumeration value="2011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Group" ma:index="10" nillable="true" ma:displayName="Group" ma:format="Dropdown" ma:internalName="Group">
      <xsd:simpleType>
        <xsd:restriction base="dms:Choice">
          <xsd:enumeration value="Aviation"/>
          <xsd:enumeration value="Afloat"/>
          <xsd:enumeration value="Shore/Ground"/>
          <xsd:enumeration value="PMV"/>
          <xsd:enumeration value="Off-Duty/Rec"/>
        </xsd:restriction>
      </xsd:simpleType>
    </xsd:element>
    <xsd:element name="FY" ma:index="12" nillable="true" ma:displayName="FY" ma:format="Dropdown" ma:internalName="FY">
      <xsd:simpleType>
        <xsd:restriction base="dms:Choice">
          <xsd:enumeration value="FY24"/>
          <xsd:enumeration value="FY23"/>
          <xsd:enumeration value="FY22"/>
          <xsd:enumeration value="FY21"/>
          <xsd:enumeration value="FY20"/>
          <xsd:enumeration value="FY19"/>
          <xsd:enumeration value="FY18"/>
          <xsd:enumeration value="FY17"/>
          <xsd:enumeration value="FY16"/>
          <xsd:enumeration value="FY15"/>
          <xsd:enumeration value="FY14"/>
          <xsd:enumeration value="FY13"/>
          <xsd:enumeration value="FY12"/>
          <xsd:enumeration value="FY11"/>
          <xsd:enumeration value="FY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ece70-2cec-4f2f-baa6-6f128225e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b52ec3f7-e21e-4c7c-96b1-ece7f77b220c" xsi:nil="true"/>
    <Category xmlns="b52ec3f7-e21e-4c7c-96b1-ece7f77b220c" xsi:nil="true"/>
    <FY xmlns="b52ec3f7-e21e-4c7c-96b1-ece7f77b220c" xsi:nil="true"/>
    <Group xmlns="b52ec3f7-e21e-4c7c-96b1-ece7f77b220c">39;#Aircraft|82ab60c8-0ed8-4cf5-9c5a-ef2dfaadae73</Grou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AD0644-F7CF-45EC-9B4D-FC4D909C3E2E}"/>
</file>

<file path=customXml/itemProps2.xml><?xml version="1.0" encoding="utf-8"?>
<ds:datastoreItem xmlns:ds="http://schemas.openxmlformats.org/officeDocument/2006/customXml" ds:itemID="{5822E253-2673-4B55-BFBB-0168FC632B15}">
  <ds:schemaRefs>
    <ds:schemaRef ds:uri="http://schemas.microsoft.com/office/2006/metadata/properties"/>
    <ds:schemaRef ds:uri="http://schemas.microsoft.com/office/infopath/2007/PartnerControls"/>
    <ds:schemaRef ds:uri="a04ece70-2cec-4f2f-baa6-6f128225e917"/>
    <ds:schemaRef ds:uri="f67805e3-3e59-4682-b356-d7ae541c3caf"/>
  </ds:schemaRefs>
</ds:datastoreItem>
</file>

<file path=customXml/itemProps3.xml><?xml version="1.0" encoding="utf-8"?>
<ds:datastoreItem xmlns:ds="http://schemas.openxmlformats.org/officeDocument/2006/customXml" ds:itemID="{F723F4F5-CE7F-4F6E-BB09-72514AF38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Destroyed Parts</vt:lpstr>
      <vt:lpstr>2. Repairable Parts</vt:lpstr>
      <vt:lpstr>3. Labor Charges</vt:lpstr>
      <vt:lpstr>BLUF Total Cost Sheet</vt:lpstr>
      <vt:lpstr>'1. Destroyed Parts'!Print_Area</vt:lpstr>
      <vt:lpstr>'BLUF Total Cost Sheet'!Print_Area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Mishap COST ESTIMATE Worksheet</dc:title>
  <dc:creator>michael.barriball</dc:creator>
  <cp:lastModifiedBy>Rowell Capt Jacob A</cp:lastModifiedBy>
  <cp:lastPrinted>2018-05-18T23:04:11Z</cp:lastPrinted>
  <dcterms:created xsi:type="dcterms:W3CDTF">2010-06-25T03:12:30Z</dcterms:created>
  <dcterms:modified xsi:type="dcterms:W3CDTF">2024-05-21T16:51:54Z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0x010100141816E1869FF64C9B4E6EE2F283D364</vt:lpwstr>
  </property>
  <property fmtid="{D5CDD505-2E9C-101B-9397-08002B2CF9AE}" pid="3" name="Group">
    <vt:lpwstr>39;#Aircraft|82ab60c8-0ed8-4cf5-9c5a-ef2dfaadae73</vt:lpwstr>
  </property>
  <property fmtid="{D5CDD505-2E9C-101B-9397-08002B2CF9AE}" pid="4" name="TaxKeyword">
    <vt:lpwstr/>
  </property>
  <property fmtid="{D5CDD505-2E9C-101B-9397-08002B2CF9AE}" pid="5" name="Order">
    <vt:r8>32500</vt:r8>
  </property>
  <property fmtid="{D5CDD505-2E9C-101B-9397-08002B2CF9AE}" pid="6" name="xd_ProgID">
    <vt:lpwstr/>
  </property>
  <property fmtid="{D5CDD505-2E9C-101B-9397-08002B2CF9AE}" pid="7" name="_CopySource">
    <vt:lpwstr>https://intelshare.intelink.gov/sites/navsafe/Aviation/Mishap COST ESTIMATE Worksheet (Final).xlsx</vt:lpwstr>
  </property>
  <property fmtid="{D5CDD505-2E9C-101B-9397-08002B2CF9AE}" pid="8" name="TemplateUrl">
    <vt:lpwstr/>
  </property>
</Properties>
</file>